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ommaire" sheetId="1" state="visible" r:id="rId3"/>
    <sheet name="Figure 1" sheetId="2" state="visible" r:id="rId4"/>
    <sheet name="Figure 2" sheetId="3" state="visible" r:id="rId5"/>
    <sheet name="Figure 3" sheetId="4" state="visible" r:id="rId6"/>
    <sheet name="Figure 4" sheetId="5" state="visible" r:id="rId7"/>
    <sheet name="Figure 5" sheetId="6" state="visible" r:id="rId8"/>
    <sheet name="Figure complémentaire 1" sheetId="7" state="visible" r:id="rId9"/>
    <sheet name="Figure complémentaire 2" sheetId="8" state="visible" r:id="rId10"/>
  </sheets>
  <definedNames>
    <definedName function="false" hidden="false" localSheetId="5" name="_xlnm.Print_Area" vbProcedure="false">'Figure complémentaire 1'!$A$3:$D$17</definedName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<sst xmlns="http://schemas.openxmlformats.org/spreadsheetml/2006/main" count="212" uniqueCount="188">
  <si>
    <t xml:space="preserve">Sommaire</t>
  </si>
  <si>
    <t xml:space="preserve">Figure 1 : Organisation et emplois de la filière énergie en Normandie </t>
  </si>
  <si>
    <t xml:space="preserve">Groupe</t>
  </si>
  <si>
    <t xml:space="preserve">Segment</t>
  </si>
  <si>
    <t xml:space="preserve">Nombre de salariés</t>
  </si>
  <si>
    <t xml:space="preserve">Noyau</t>
  </si>
  <si>
    <t xml:space="preserve">Extraction de matières premières, valorisation des déchets</t>
  </si>
  <si>
    <t xml:space="preserve">Production d’énergie</t>
  </si>
  <si>
    <t xml:space="preserve">Stockage, transport d’énergie</t>
  </si>
  <si>
    <t xml:space="preserve">Distribution, commerce de gros d’énergie</t>
  </si>
  <si>
    <t xml:space="preserve">Support</t>
  </si>
  <si>
    <t xml:space="preserve">Fabrication d’équipements</t>
  </si>
  <si>
    <t xml:space="preserve">Installation maintenance sur les équipements</t>
  </si>
  <si>
    <t xml:space="preserve">Commercialisation d’équipements</t>
  </si>
  <si>
    <t xml:space="preserve">Services</t>
  </si>
  <si>
    <t xml:space="preserve">Recherche et ingénierie</t>
  </si>
  <si>
    <t xml:space="preserve">Holding, sièges sociaux</t>
  </si>
  <si>
    <t xml:space="preserve">Champ : Établissements marchands, actifs et hors particuliers employeurs ; effectifs salariés au 31/12.</t>
  </si>
  <si>
    <t xml:space="preserve">Source : Insee, Flores 2022.</t>
  </si>
  <si>
    <t xml:space="preserve">Figure 2 : Effectif salarié de la filière énergie et part dans l’emploi salarié par zone d’emploi en Normandie</t>
  </si>
  <si>
    <t xml:space="preserve">Code zone d’emploi</t>
  </si>
  <si>
    <t xml:space="preserve">Zone d’emploi</t>
  </si>
  <si>
    <t xml:space="preserve">Effectif salarié de la filière énergie</t>
  </si>
  <si>
    <t xml:space="preserve">Poids de la filière énergie dans l’emploi salarié de la zone d’emploi (en %)</t>
  </si>
  <si>
    <t xml:space="preserve">2805</t>
  </si>
  <si>
    <t xml:space="preserve">Cherbourg-en-Cotentin</t>
  </si>
  <si>
    <t xml:space="preserve">2815</t>
  </si>
  <si>
    <t xml:space="preserve">Rouen</t>
  </si>
  <si>
    <t xml:space="preserve">2813</t>
  </si>
  <si>
    <t xml:space="preserve">Le Havre</t>
  </si>
  <si>
    <t xml:space="preserve">2807</t>
  </si>
  <si>
    <t xml:space="preserve">Dieppe-Caux maritime</t>
  </si>
  <si>
    <t xml:space="preserve">2819</t>
  </si>
  <si>
    <t xml:space="preserve">Yvetot-Vallée du Commerce</t>
  </si>
  <si>
    <t xml:space="preserve">2804</t>
  </si>
  <si>
    <t xml:space="preserve">Caen</t>
  </si>
  <si>
    <t xml:space="preserve">2817</t>
  </si>
  <si>
    <t xml:space="preserve">Vernon-Gisors</t>
  </si>
  <si>
    <t xml:space="preserve">2808</t>
  </si>
  <si>
    <t xml:space="preserve">Évreux</t>
  </si>
  <si>
    <t xml:space="preserve">2814</t>
  </si>
  <si>
    <t xml:space="preserve">Lisieux</t>
  </si>
  <si>
    <t xml:space="preserve">2809</t>
  </si>
  <si>
    <t xml:space="preserve">Flers</t>
  </si>
  <si>
    <t xml:space="preserve">2858</t>
  </si>
  <si>
    <r>
      <rPr>
        <sz val="10"/>
        <rFont val="Open Sans"/>
        <family val="2"/>
        <charset val="1"/>
      </rPr>
      <t xml:space="preserve">La Vallée de la Bresle-Vimeu </t>
    </r>
    <r>
      <rPr>
        <sz val="11"/>
        <color rgb="FF000000"/>
        <rFont val="Calibri"/>
        <family val="2"/>
        <charset val="1"/>
      </rPr>
      <t xml:space="preserve">- partie Normandie</t>
    </r>
  </si>
  <si>
    <t xml:space="preserve">2811</t>
  </si>
  <si>
    <t xml:space="preserve">Honfleur Pont-Audemer</t>
  </si>
  <si>
    <t xml:space="preserve">2803</t>
  </si>
  <si>
    <t xml:space="preserve">Bernay</t>
  </si>
  <si>
    <t xml:space="preserve">2816</t>
  </si>
  <si>
    <t xml:space="preserve">Saint-Lô</t>
  </si>
  <si>
    <t xml:space="preserve">2851</t>
  </si>
  <si>
    <r>
      <rPr>
        <sz val="10"/>
        <rFont val="Open Sans"/>
        <family val="2"/>
        <charset val="1"/>
      </rPr>
      <t xml:space="preserve">Alençon </t>
    </r>
    <r>
      <rPr>
        <sz val="11"/>
        <color rgb="FF000000"/>
        <rFont val="Calibri"/>
        <family val="2"/>
        <charset val="1"/>
      </rPr>
      <t xml:space="preserve">- partie Normandie</t>
    </r>
  </si>
  <si>
    <t xml:space="preserve">2818</t>
  </si>
  <si>
    <t xml:space="preserve">Vire Normandie</t>
  </si>
  <si>
    <t xml:space="preserve">2802</t>
  </si>
  <si>
    <t xml:space="preserve">Avranches</t>
  </si>
  <si>
    <t xml:space="preserve">2810</t>
  </si>
  <si>
    <t xml:space="preserve">Granville</t>
  </si>
  <si>
    <t xml:space="preserve">2806</t>
  </si>
  <si>
    <t xml:space="preserve">Coutances</t>
  </si>
  <si>
    <t xml:space="preserve">2801</t>
  </si>
  <si>
    <t xml:space="preserve">Argentan</t>
  </si>
  <si>
    <t xml:space="preserve">2812</t>
  </si>
  <si>
    <t xml:space="preserve">L'Aigle</t>
  </si>
  <si>
    <t xml:space="preserve">2861</t>
  </si>
  <si>
    <r>
      <rPr>
        <sz val="10"/>
        <rFont val="Open Sans"/>
        <family val="2"/>
        <charset val="1"/>
      </rPr>
      <t xml:space="preserve">Nogent-le-Rotrou </t>
    </r>
    <r>
      <rPr>
        <sz val="11"/>
        <color rgb="FF000000"/>
        <rFont val="Calibri"/>
        <family val="2"/>
        <charset val="1"/>
      </rPr>
      <t xml:space="preserve">- partie Normandie</t>
    </r>
  </si>
  <si>
    <t xml:space="preserve">2854</t>
  </si>
  <si>
    <r>
      <rPr>
        <sz val="10"/>
        <rFont val="Open Sans"/>
        <family val="2"/>
        <charset val="1"/>
      </rPr>
      <t xml:space="preserve">Beauvais </t>
    </r>
    <r>
      <rPr>
        <sz val="11"/>
        <color rgb="FF000000"/>
        <rFont val="Calibri"/>
        <family val="2"/>
        <charset val="1"/>
      </rPr>
      <t xml:space="preserve">- partie Normandie</t>
    </r>
  </si>
  <si>
    <t xml:space="preserve">2857</t>
  </si>
  <si>
    <r>
      <rPr>
        <sz val="10"/>
        <rFont val="Open Sans"/>
        <family val="2"/>
        <charset val="1"/>
      </rPr>
      <t xml:space="preserve">Dreux </t>
    </r>
    <r>
      <rPr>
        <sz val="11"/>
        <color rgb="FF000000"/>
        <rFont val="Calibri"/>
        <family val="2"/>
        <charset val="1"/>
      </rPr>
      <t xml:space="preserve">- partie Normandie</t>
    </r>
  </si>
  <si>
    <t xml:space="preserve">Figure 3 : Taille des établissements de la filière énergie en Normandie</t>
  </si>
  <si>
    <t xml:space="preserve">(en %)</t>
  </si>
  <si>
    <t xml:space="preserve">Établissements</t>
  </si>
  <si>
    <t xml:space="preserve">Répartition des établissements selon leur taille </t>
  </si>
  <si>
    <t xml:space="preserve">De 1 à moins de 10 salariés</t>
  </si>
  <si>
    <t xml:space="preserve">De 10 à moins de 50 salariés</t>
  </si>
  <si>
    <t xml:space="preserve">De 50 à moins de 250 salariés</t>
  </si>
  <si>
    <t xml:space="preserve">250 salariés ou plus</t>
  </si>
  <si>
    <t xml:space="preserve">Ensemble de la filière énergie</t>
  </si>
  <si>
    <t xml:space="preserve">Ensemble de l’économie</t>
  </si>
  <si>
    <t xml:space="preserve">Champ : Établissements marchands, actifs et hors particuliers employeurs, implantés en Normandie ; effectifs salariés au 31/12.</t>
  </si>
  <si>
    <t xml:space="preserve">Figure 4 : Caractéristiques des salariés de la filière énergie en Normandie</t>
  </si>
  <si>
    <t xml:space="preserve">Caractéristique</t>
  </si>
  <si>
    <t xml:space="preserve">Filière énergie</t>
  </si>
  <si>
    <t xml:space="preserve">Femmes (en %)</t>
  </si>
  <si>
    <t xml:space="preserve">Âge (en %)</t>
  </si>
  <si>
    <t xml:space="preserve">Moins de 30 ans</t>
  </si>
  <si>
    <t xml:space="preserve">De 30 ans à moins de 50 ans</t>
  </si>
  <si>
    <t xml:space="preserve">50 ans ou plus</t>
  </si>
  <si>
    <t xml:space="preserve">Catégorie socioprofessionnelle (en %)</t>
  </si>
  <si>
    <t xml:space="preserve">Artisans, commerçants et chefs d'entreprise</t>
  </si>
  <si>
    <t xml:space="preserve">Cadres et professions intellectuelles supérieures</t>
  </si>
  <si>
    <t xml:space="preserve">Professions intermédiaires</t>
  </si>
  <si>
    <t xml:space="preserve">Employés</t>
  </si>
  <si>
    <t xml:space="preserve">Ouvriers qualifiés</t>
  </si>
  <si>
    <t xml:space="preserve">Ouvriers non qualifiés</t>
  </si>
  <si>
    <t xml:space="preserve">Salaire horaire brut (en €)</t>
  </si>
  <si>
    <t xml:space="preserve">Figure 5 : Les 10 métiers les plus répandus dans la filière énergie en Normandie</t>
  </si>
  <si>
    <t xml:space="preserve">Profession</t>
  </si>
  <si>
    <t xml:space="preserve">Noyau
(en %)</t>
  </si>
  <si>
    <t xml:space="preserve">Support 
(en %)</t>
  </si>
  <si>
    <t xml:space="preserve">Salaire net 
moyen
(en €/h)</t>
  </si>
  <si>
    <t xml:space="preserve">Agents de maîtrise et techniciens en production et distribution d'énergie, eau, chauffage</t>
  </si>
  <si>
    <t xml:space="preserve">Techniciens d'installation et de maintenance des équipements industriels (électriques, électromécaniques, mécaniques, hors informatique)</t>
  </si>
  <si>
    <t xml:space="preserve">Pilotes d'installation lourde des industries de transformation : agroalimentaire, chimie, plasturgie, énergie</t>
  </si>
  <si>
    <t xml:space="preserve">Experts salariés de niveau technicien, techniciens divers</t>
  </si>
  <si>
    <t xml:space="preserve">Ingénieurs et cadres de la production et de la distribution d'énergie, eau</t>
  </si>
  <si>
    <t xml:space="preserve">Techniciens d'installation et de maintenance des équipements non industriels (hors informatique et télécommunications)</t>
  </si>
  <si>
    <t xml:space="preserve">Techniciens de production et de contrôle-qualité des industries de transformation</t>
  </si>
  <si>
    <t xml:space="preserve">Monteurs câbleurs qualifiés en électricité</t>
  </si>
  <si>
    <t xml:space="preserve">Ingénieurs et cadres d'étude, recherche et développement de la distribution d'énergie, eau</t>
  </si>
  <si>
    <t xml:space="preserve">Ingénieurs et cadres de fabrication des industries de transformation (agroalimentaire, chimie, métallurgie, matériaux lourds)</t>
  </si>
  <si>
    <t xml:space="preserve">Source : Insee, Flores 2022, Base tous salariés 2022.</t>
  </si>
  <si>
    <t xml:space="preserve">Figure complémentaire 1 - Les activités du noyau de la filière énergie</t>
  </si>
  <si>
    <t xml:space="preserve">Sous-classe </t>
  </si>
  <si>
    <t xml:space="preserve">Code </t>
  </si>
  <si>
    <t xml:space="preserve">Libellé</t>
  </si>
  <si>
    <t xml:space="preserve">Extraction de matières premières, 
valorisation des déchets (comprend la collecte et le traitement de déchets dangereux et non dangereux, y compris nucléaires)</t>
  </si>
  <si>
    <t xml:space="preserve">05.10Z</t>
  </si>
  <si>
    <t xml:space="preserve">Extraction de houille</t>
  </si>
  <si>
    <t xml:space="preserve">05.20Z</t>
  </si>
  <si>
    <t xml:space="preserve">Extraction de lignite</t>
  </si>
  <si>
    <t xml:space="preserve">06.10Z</t>
  </si>
  <si>
    <t xml:space="preserve">Extraction de pétrole brut</t>
  </si>
  <si>
    <t xml:space="preserve">06.20Z</t>
  </si>
  <si>
    <t xml:space="preserve">Extraction de gaz naturel</t>
  </si>
  <si>
    <t xml:space="preserve">07.21Z</t>
  </si>
  <si>
    <t xml:space="preserve">Extraction de minerais d'uranium et de thorium</t>
  </si>
  <si>
    <t xml:space="preserve">08.92Z</t>
  </si>
  <si>
    <t xml:space="preserve">Extraction de tourbe</t>
  </si>
  <si>
    <t xml:space="preserve">09.10Z</t>
  </si>
  <si>
    <t xml:space="preserve">Activités de soutien à l'extraction d'hydrocarbures</t>
  </si>
  <si>
    <t xml:space="preserve">20.13A</t>
  </si>
  <si>
    <t xml:space="preserve">Enrichissement et retraitement de matières nucléaires</t>
  </si>
  <si>
    <t xml:space="preserve">19.10Z</t>
  </si>
  <si>
    <t xml:space="preserve">Cokéfaction</t>
  </si>
  <si>
    <t xml:space="preserve">19.20Z</t>
  </si>
  <si>
    <t xml:space="preserve">Raffinage du pétrole</t>
  </si>
  <si>
    <t xml:space="preserve">24.46Z</t>
  </si>
  <si>
    <t xml:space="preserve">Élaboration et transformation de matières nucléaires</t>
  </si>
  <si>
    <t xml:space="preserve">35.11Z</t>
  </si>
  <si>
    <t xml:space="preserve">Production d'électricité</t>
  </si>
  <si>
    <t xml:space="preserve">35.21Z</t>
  </si>
  <si>
    <t xml:space="preserve">Production de combustibles gazeux</t>
  </si>
  <si>
    <t xml:space="preserve">35.30Z</t>
  </si>
  <si>
    <t xml:space="preserve">Production et distribution de vapeur et d'air conditionné</t>
  </si>
  <si>
    <t xml:space="preserve">35.12Z</t>
  </si>
  <si>
    <t xml:space="preserve">Transport d'électricité</t>
  </si>
  <si>
    <t xml:space="preserve">35.13Z</t>
  </si>
  <si>
    <t xml:space="preserve">Distribution d'électricité</t>
  </si>
  <si>
    <t xml:space="preserve">35.14Z</t>
  </si>
  <si>
    <t xml:space="preserve">Commerce d'électricité</t>
  </si>
  <si>
    <t xml:space="preserve">35.22Z</t>
  </si>
  <si>
    <t xml:space="preserve">Distribution de combustibles gazeux par conduites</t>
  </si>
  <si>
    <t xml:space="preserve">35.23Z</t>
  </si>
  <si>
    <t xml:space="preserve">Commerce de combustibles gazeux par conduites</t>
  </si>
  <si>
    <t xml:space="preserve">46.12A</t>
  </si>
  <si>
    <t xml:space="preserve">Centrales d'achat de carburant</t>
  </si>
  <si>
    <t xml:space="preserve">46.71Z</t>
  </si>
  <si>
    <t xml:space="preserve">Commerce de gros (commerce interentreprises) de combustibles et de produits annexes</t>
  </si>
  <si>
    <t xml:space="preserve">Source : Insee, NAF rév. 2, 2008.</t>
  </si>
  <si>
    <t xml:space="preserve">Figure complémentaire 2 - Le noyau d’activités de la filière énergie dans chaque région métropolitaine</t>
  </si>
  <si>
    <t xml:space="preserve">Région métropolitaine</t>
  </si>
  <si>
    <t xml:space="preserve">Établissements employeurs</t>
  </si>
  <si>
    <t xml:space="preserve">Salariés</t>
  </si>
  <si>
    <t xml:space="preserve">Nombre d’établissements employeurs</t>
  </si>
  <si>
    <t xml:space="preserve">Part 
(en %)</t>
  </si>
  <si>
    <t xml:space="preserve">Répartition des salariés de l’ensemble de l’économie de France métropolitaine entre les régions 
(en %)</t>
  </si>
  <si>
    <t xml:space="preserve">Activités du noyau</t>
  </si>
  <si>
    <t xml:space="preserve">Répartition des salariés des activités du noyau de France métropolitaine entre les régions 
(en %)</t>
  </si>
  <si>
    <t xml:space="preserve">Part des salariés des activités du noyau dans l’ensemble de l’économie pour chaque région (en %)</t>
  </si>
  <si>
    <t xml:space="preserve">France métropolitaine</t>
  </si>
  <si>
    <t xml:space="preserve">Auvergne-Rhône-Alpes</t>
  </si>
  <si>
    <t xml:space="preserve">Occitanie</t>
  </si>
  <si>
    <t xml:space="preserve">Nouvelle-Aquitaine</t>
  </si>
  <si>
    <t xml:space="preserve">Île-de-France</t>
  </si>
  <si>
    <t xml:space="preserve">Grand Est</t>
  </si>
  <si>
    <t xml:space="preserve">Provence-Alpes-Côte d'Azur</t>
  </si>
  <si>
    <t xml:space="preserve">Hauts-de-France</t>
  </si>
  <si>
    <t xml:space="preserve">Pays de la Loire</t>
  </si>
  <si>
    <t xml:space="preserve">Normandie</t>
  </si>
  <si>
    <t xml:space="preserve">Bourgogne-Franche-Comté</t>
  </si>
  <si>
    <t xml:space="preserve">Bretagne</t>
  </si>
  <si>
    <t xml:space="preserve">Centre-Val de Loire</t>
  </si>
  <si>
    <t xml:space="preserve">Corse</t>
  </si>
  <si>
    <t xml:space="preserve">Source : Insee, Flores 2022.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</si>
</sst>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\ ###\ ###\ ##0"/>
    <numFmt numFmtId="167" formatCode="0.0"/>
    <numFmt numFmtId="168" formatCode="#,##0.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174695"/>
      <name val="Arial"/>
      <family val="0"/>
      <charset val="1"/>
    </font>
    <font>
      <u val="single"/>
      <sz val="10"/>
      <color theme="10"/>
      <name val="Arial"/>
      <family val="0"/>
      <charset val="1"/>
    </font>
    <font>
      <sz val="10"/>
      <color rgb="FF000000"/>
      <name val="Open Sans"/>
      <family val="2"/>
      <charset val="1"/>
    </font>
    <font>
      <b val="true"/>
      <sz val="10"/>
      <color rgb="FFE91422"/>
      <name val="Open Sans"/>
      <family val="2"/>
      <charset val="1"/>
    </font>
    <font>
      <sz val="10"/>
      <name val="Open Sans"/>
      <family val="2"/>
      <charset val="1"/>
    </font>
    <font>
      <sz val="10"/>
      <color rgb="FFFB5A5A"/>
      <name val="Open Sans"/>
      <family val="2"/>
      <charset val="1"/>
    </font>
    <font>
      <sz val="10"/>
      <color rgb="FF2674DD"/>
      <name val="Open Sans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00"/>
      <name val="Open Sans"/>
      <family val="2"/>
      <charset val="1"/>
    </font>
    <font>
      <sz val="10"/>
      <color rgb="FFE91422"/>
      <name val="Open Sans"/>
      <family val="2"/>
      <charset val="1"/>
    </font>
    <font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>
        <color rgb="FF4C4C4C"/>
      </top>
      <bottom/>
      <diagonal/>
    </border>
    <border diagonalUp="false" diagonalDown="false">
      <left/>
      <right/>
      <top/>
      <bottom style="hair">
        <color rgb="FF4C4C4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7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1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12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8" fontId="12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8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E91422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674DD"/>
      <rgbColor rgb="FF33CCCC"/>
      <rgbColor rgb="FF99CC00"/>
      <rgbColor rgb="FFFFCC00"/>
      <rgbColor rgb="FFFF9900"/>
      <rgbColor rgb="FFFB5A5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74695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1" customFormat="false" ht="17.35" hidden="false" customHeight="false" outlineLevel="0" collapsed="false">
      <c r="A1" s="1" t="s">
        <v>0</v>
      </c>
      <c r="B1" s="1"/>
    </row>
    <row r="3" customFormat="false" ht="15" hidden="false" customHeight="false" outlineLevel="0" collapsed="false">
      <c r="A3" s="2" t="str">
        <f aca="false">HYPERLINK("#'Figure 1'!A1", "Figure 1 : Organisation et emplois de la filière énergie en Normandie ")</f>
        <v>Figure 1 : Organisation et emplois de la filière énergie en Normandie </v>
      </c>
    </row>
    <row r="4" customFormat="false" ht="15" hidden="false" customHeight="false" outlineLevel="0" collapsed="false">
      <c r="A4" s="2" t="str">
        <f aca="false">HYPERLINK("#'Figure 2'!A1", "Figure 2 : Effectif salarié de la filière énergie et part dans l’emploi salarié par zone d’emploi en Normandie")</f>
        <v>Figure 2 : Effectif salarié de la filière énergie et part dans l’emploi salarié par zone d’emploi en Normandie</v>
      </c>
    </row>
    <row r="5" customFormat="false" ht="15" hidden="false" customHeight="false" outlineLevel="0" collapsed="false">
      <c r="A5" s="2" t="str">
        <f aca="false">HYPERLINK("#'Figure 3'!A1", "Figure 3 : Taille des établissements de la filière énergie en Normandie")</f>
        <v>Figure 3 : Taille des établissements de la filière énergie en Normandie</v>
      </c>
    </row>
    <row r="6" customFormat="false" ht="15" hidden="false" customHeight="false" outlineLevel="0" collapsed="false">
      <c r="A6" s="2" t="str">
        <f aca="false">HYPERLINK("#'Figure 4'!A1", "Figure 4 : Caractéristiques des salariés de la filière énergie en Normandie")</f>
        <v>Figure 4 : Caractéristiques des salariés de la filière énergie en Normandie</v>
      </c>
    </row>
    <row r="7" customFormat="false" ht="15" hidden="false" customHeight="false" outlineLevel="0" collapsed="false">
      <c r="A7" s="2" t="str">
        <f aca="false">HYPERLINK("#'Figure 5'!A1", "Figure 5 : Les 10 métiers les plus répandus dans la filière énergie en Normandie")</f>
        <v>Figure 5 : Les 10 métiers les plus répandus dans la filière énergie en Normandie</v>
      </c>
    </row>
    <row r="8" customFormat="false" ht="15" hidden="false" customHeight="false" outlineLevel="0" collapsed="false">
      <c r="A8" s="2" t="str">
        <f aca="false">HYPERLINK("#'Figure complémentaire 1'!A1", "Figure complémentaire 1 - Les activités du noyau de la filière énergie")</f>
        <v>Figure complémentaire 1 - Les activités du noyau de la filière énergie</v>
      </c>
    </row>
    <row r="9" customFormat="false" ht="15" hidden="false" customHeight="false" outlineLevel="0" collapsed="false">
      <c r="A9" s="2" t="str">
        <f aca="false">HYPERLINK("#'Figure complémentaire 2'!A1", "Figure complémentaire 2 - Le noyau d’activités de la filière énergie dans chaque région métropolitaine")</f>
        <v>Figure complémentaire 2 - Le noyau d’activités de la filière énergie dans chaque région métropolitaine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8.37"/>
    <col collapsed="false" customWidth="true" hidden="false" outlineLevel="0" max="2" min="2" style="3" width="50.5"/>
    <col collapsed="false" customWidth="true" hidden="false" outlineLevel="0" max="16384" min="16378" style="3" width="10.66"/>
  </cols>
  <sheetData>
    <row r="1" customFormat="false" ht="12.75" hidden="false" customHeight="true" outlineLevel="0" collapsed="false">
      <c r="A1" s="4" t="s">
        <v>1</v>
      </c>
      <c r="B1" s="4"/>
      <c r="C1" s="5"/>
    </row>
    <row r="2" customFormat="false" ht="12.75" hidden="false" customHeight="true" outlineLevel="0" collapsed="false">
      <c r="A2" s="6"/>
      <c r="B2" s="4"/>
      <c r="C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7.75" hidden="false" customHeight="true" outlineLevel="0" collapsed="false">
      <c r="A3" s="7" t="s">
        <v>2</v>
      </c>
      <c r="B3" s="7" t="s">
        <v>3</v>
      </c>
      <c r="C3" s="8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4.25" hidden="false" customHeight="true" outlineLevel="0" collapsed="false">
      <c r="A4" s="9" t="s">
        <v>5</v>
      </c>
      <c r="B4" s="10" t="s">
        <v>6</v>
      </c>
      <c r="C4" s="11" t="n">
        <v>1400</v>
      </c>
    </row>
    <row r="5" customFormat="false" ht="14.25" hidden="false" customHeight="true" outlineLevel="0" collapsed="false">
      <c r="A5" s="4" t="s">
        <v>5</v>
      </c>
      <c r="B5" s="12" t="s">
        <v>7</v>
      </c>
      <c r="C5" s="13" t="n">
        <v>14100</v>
      </c>
    </row>
    <row r="6" customFormat="false" ht="14.25" hidden="false" customHeight="true" outlineLevel="0" collapsed="false">
      <c r="A6" s="4" t="s">
        <v>5</v>
      </c>
      <c r="B6" s="12" t="s">
        <v>8</v>
      </c>
      <c r="C6" s="13" t="n">
        <v>500</v>
      </c>
    </row>
    <row r="7" customFormat="false" ht="14.25" hidden="false" customHeight="true" outlineLevel="0" collapsed="false">
      <c r="A7" s="4" t="s">
        <v>5</v>
      </c>
      <c r="B7" s="12" t="s">
        <v>9</v>
      </c>
      <c r="C7" s="13" t="n">
        <v>3900</v>
      </c>
    </row>
    <row r="8" customFormat="false" ht="14.25" hidden="false" customHeight="true" outlineLevel="0" collapsed="false">
      <c r="A8" s="14" t="s">
        <v>10</v>
      </c>
      <c r="B8" s="15" t="s">
        <v>11</v>
      </c>
      <c r="C8" s="16" t="n">
        <v>8000</v>
      </c>
    </row>
    <row r="9" customFormat="false" ht="14.25" hidden="false" customHeight="true" outlineLevel="0" collapsed="false">
      <c r="A9" s="4" t="s">
        <v>10</v>
      </c>
      <c r="B9" s="12" t="s">
        <v>12</v>
      </c>
      <c r="C9" s="13" t="n">
        <v>7700</v>
      </c>
    </row>
    <row r="10" customFormat="false" ht="14.25" hidden="false" customHeight="true" outlineLevel="0" collapsed="false">
      <c r="A10" s="4" t="s">
        <v>10</v>
      </c>
      <c r="B10" s="12" t="s">
        <v>13</v>
      </c>
      <c r="C10" s="13" t="n">
        <v>200</v>
      </c>
    </row>
    <row r="11" customFormat="false" ht="14.25" hidden="false" customHeight="true" outlineLevel="0" collapsed="false">
      <c r="A11" s="4" t="s">
        <v>10</v>
      </c>
      <c r="B11" s="12" t="s">
        <v>14</v>
      </c>
      <c r="C11" s="13" t="n">
        <v>600</v>
      </c>
    </row>
    <row r="12" customFormat="false" ht="14.25" hidden="false" customHeight="true" outlineLevel="0" collapsed="false">
      <c r="A12" s="4" t="s">
        <v>10</v>
      </c>
      <c r="B12" s="12" t="s">
        <v>15</v>
      </c>
      <c r="C12" s="13" t="n">
        <v>4600</v>
      </c>
    </row>
    <row r="13" customFormat="false" ht="14.25" hidden="false" customHeight="true" outlineLevel="0" collapsed="false">
      <c r="A13" s="4" t="s">
        <v>10</v>
      </c>
      <c r="B13" s="12" t="s">
        <v>16</v>
      </c>
      <c r="C13" s="13" t="n">
        <v>100</v>
      </c>
    </row>
    <row r="14" customFormat="false" ht="12.75" hidden="false" customHeight="true" outlineLevel="0" collapsed="false">
      <c r="A14" s="4" t="s">
        <v>17</v>
      </c>
      <c r="B14" s="12"/>
    </row>
    <row r="15" customFormat="false" ht="12.75" hidden="false" customHeight="true" outlineLevel="0" collapsed="false">
      <c r="A15" s="4" t="s">
        <v>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24.49"/>
    <col collapsed="false" customWidth="true" hidden="false" outlineLevel="0" max="2" min="2" style="3" width="41.76"/>
    <col collapsed="false" customWidth="true" hidden="false" outlineLevel="0" max="3" min="3" style="3" width="18.64"/>
    <col collapsed="false" customWidth="true" hidden="false" outlineLevel="0" max="4" min="4" style="17" width="19.61"/>
  </cols>
  <sheetData>
    <row r="1" customFormat="false" ht="12.75" hidden="false" customHeight="true" outlineLevel="0" collapsed="false">
      <c r="A1" s="4" t="s">
        <v>19</v>
      </c>
    </row>
    <row r="2" customFormat="false" ht="12.75" hidden="false" customHeight="true" outlineLevel="0" collapsed="false">
      <c r="A2" s="6"/>
    </row>
    <row r="3" customFormat="false" ht="54.75" hidden="false" customHeight="true" outlineLevel="0" collapsed="false">
      <c r="A3" s="18" t="s">
        <v>20</v>
      </c>
      <c r="B3" s="19" t="s">
        <v>21</v>
      </c>
      <c r="C3" s="20" t="s">
        <v>22</v>
      </c>
      <c r="D3" s="21" t="s">
        <v>23</v>
      </c>
    </row>
    <row r="4" customFormat="false" ht="14.25" hidden="false" customHeight="true" outlineLevel="0" collapsed="false">
      <c r="A4" s="22" t="s">
        <v>24</v>
      </c>
      <c r="B4" s="4" t="s">
        <v>25</v>
      </c>
      <c r="C4" s="5" t="n">
        <v>10616</v>
      </c>
      <c r="D4" s="23" t="n">
        <v>22.3156478600858</v>
      </c>
      <c r="N4" s="24"/>
    </row>
    <row r="5" customFormat="false" ht="14.25" hidden="false" customHeight="true" outlineLevel="0" collapsed="false">
      <c r="A5" s="22" t="s">
        <v>26</v>
      </c>
      <c r="B5" s="4" t="s">
        <v>27</v>
      </c>
      <c r="C5" s="5" t="n">
        <v>7610</v>
      </c>
      <c r="D5" s="23" t="n">
        <v>3.85587831435795</v>
      </c>
      <c r="N5" s="24"/>
    </row>
    <row r="6" customFormat="false" ht="14.25" hidden="false" customHeight="true" outlineLevel="0" collapsed="false">
      <c r="A6" s="22" t="s">
        <v>28</v>
      </c>
      <c r="B6" s="4" t="s">
        <v>29</v>
      </c>
      <c r="C6" s="5" t="n">
        <v>6812</v>
      </c>
      <c r="D6" s="23" t="n">
        <v>7.73695269464479</v>
      </c>
      <c r="N6" s="24"/>
    </row>
    <row r="7" customFormat="false" ht="14.25" hidden="false" customHeight="true" outlineLevel="0" collapsed="false">
      <c r="A7" s="22" t="s">
        <v>30</v>
      </c>
      <c r="B7" s="4" t="s">
        <v>31</v>
      </c>
      <c r="C7" s="5" t="n">
        <v>4514</v>
      </c>
      <c r="D7" s="23" t="n">
        <v>13.8738627981313</v>
      </c>
      <c r="N7" s="24"/>
      <c r="R7" s="6"/>
    </row>
    <row r="8" customFormat="false" ht="14.25" hidden="false" customHeight="true" outlineLevel="0" collapsed="false">
      <c r="A8" s="22" t="s">
        <v>32</v>
      </c>
      <c r="B8" s="4" t="s">
        <v>33</v>
      </c>
      <c r="C8" s="5" t="n">
        <v>2713</v>
      </c>
      <c r="D8" s="23" t="n">
        <v>10.3553570746975</v>
      </c>
      <c r="N8" s="24"/>
    </row>
    <row r="9" customFormat="false" ht="14.25" hidden="false" customHeight="true" outlineLevel="0" collapsed="false">
      <c r="A9" s="22" t="s">
        <v>34</v>
      </c>
      <c r="B9" s="4" t="s">
        <v>35</v>
      </c>
      <c r="C9" s="5" t="n">
        <v>2531</v>
      </c>
      <c r="D9" s="23" t="n">
        <v>1.86242623143828</v>
      </c>
      <c r="N9" s="24"/>
    </row>
    <row r="10" customFormat="false" ht="14.25" hidden="false" customHeight="true" outlineLevel="0" collapsed="false">
      <c r="A10" s="22" t="s">
        <v>36</v>
      </c>
      <c r="B10" s="4" t="s">
        <v>37</v>
      </c>
      <c r="C10" s="5" t="n">
        <v>1589</v>
      </c>
      <c r="D10" s="23" t="n">
        <v>6.13869036121306</v>
      </c>
      <c r="N10" s="24"/>
    </row>
    <row r="11" customFormat="false" ht="14.25" hidden="false" customHeight="true" outlineLevel="0" collapsed="false">
      <c r="A11" s="22" t="s">
        <v>38</v>
      </c>
      <c r="B11" s="4" t="s">
        <v>39</v>
      </c>
      <c r="C11" s="5" t="n">
        <v>1399</v>
      </c>
      <c r="D11" s="23" t="n">
        <v>3.72649299451281</v>
      </c>
    </row>
    <row r="12" customFormat="false" ht="14.25" hidden="false" customHeight="true" outlineLevel="0" collapsed="false">
      <c r="A12" s="22" t="s">
        <v>40</v>
      </c>
      <c r="B12" s="4" t="s">
        <v>41</v>
      </c>
      <c r="C12" s="5" t="n">
        <v>519</v>
      </c>
      <c r="D12" s="23" t="n">
        <v>2.77317659631312</v>
      </c>
      <c r="N12" s="25"/>
      <c r="P12" s="25"/>
    </row>
    <row r="13" customFormat="false" ht="14.25" hidden="false" customHeight="true" outlineLevel="0" collapsed="false">
      <c r="A13" s="22" t="s">
        <v>42</v>
      </c>
      <c r="B13" s="4" t="s">
        <v>43</v>
      </c>
      <c r="C13" s="5" t="n">
        <v>476</v>
      </c>
      <c r="D13" s="23" t="n">
        <v>2.13376367222521</v>
      </c>
      <c r="N13" s="25"/>
    </row>
    <row r="14" customFormat="false" ht="14.25" hidden="false" customHeight="true" outlineLevel="0" collapsed="false">
      <c r="A14" s="22" t="s">
        <v>44</v>
      </c>
      <c r="B14" s="26" t="s">
        <v>45</v>
      </c>
      <c r="C14" s="5" t="n">
        <v>343</v>
      </c>
      <c r="D14" s="23" t="n">
        <v>3.14996785747084</v>
      </c>
    </row>
    <row r="15" customFormat="false" ht="14.25" hidden="false" customHeight="true" outlineLevel="0" collapsed="false">
      <c r="A15" s="22" t="s">
        <v>46</v>
      </c>
      <c r="B15" s="4" t="s">
        <v>47</v>
      </c>
      <c r="C15" s="5" t="n">
        <v>335</v>
      </c>
      <c r="D15" s="23" t="n">
        <v>1.39293139293139</v>
      </c>
    </row>
    <row r="16" customFormat="false" ht="14.25" hidden="false" customHeight="true" outlineLevel="0" collapsed="false">
      <c r="A16" s="22" t="s">
        <v>48</v>
      </c>
      <c r="B16" s="4" t="s">
        <v>49</v>
      </c>
      <c r="C16" s="5" t="n">
        <v>332</v>
      </c>
      <c r="D16" s="23" t="n">
        <v>2.32444164391234</v>
      </c>
    </row>
    <row r="17" customFormat="false" ht="14.25" hidden="false" customHeight="true" outlineLevel="0" collapsed="false">
      <c r="A17" s="22" t="s">
        <v>50</v>
      </c>
      <c r="B17" s="4" t="s">
        <v>51</v>
      </c>
      <c r="C17" s="5" t="n">
        <v>318</v>
      </c>
      <c r="D17" s="23" t="n">
        <v>1.12078384379516</v>
      </c>
    </row>
    <row r="18" customFormat="false" ht="14.25" hidden="false" customHeight="true" outlineLevel="0" collapsed="false">
      <c r="A18" s="22" t="s">
        <v>52</v>
      </c>
      <c r="B18" s="26" t="s">
        <v>53</v>
      </c>
      <c r="C18" s="5" t="n">
        <v>296</v>
      </c>
      <c r="D18" s="23" t="n">
        <v>1.48572002208503</v>
      </c>
    </row>
    <row r="19" customFormat="false" ht="14.25" hidden="false" customHeight="true" outlineLevel="0" collapsed="false">
      <c r="A19" s="22" t="s">
        <v>54</v>
      </c>
      <c r="B19" s="4" t="s">
        <v>55</v>
      </c>
      <c r="C19" s="5" t="n">
        <v>239</v>
      </c>
      <c r="D19" s="23" t="n">
        <v>2.14484429686799</v>
      </c>
    </row>
    <row r="20" customFormat="false" ht="14.25" hidden="false" customHeight="true" outlineLevel="0" collapsed="false">
      <c r="A20" s="22" t="s">
        <v>56</v>
      </c>
      <c r="B20" s="4" t="s">
        <v>57</v>
      </c>
      <c r="C20" s="5" t="n">
        <v>137</v>
      </c>
      <c r="D20" s="23" t="n">
        <v>0.617423047455947</v>
      </c>
    </row>
    <row r="21" customFormat="false" ht="14.25" hidden="false" customHeight="true" outlineLevel="0" collapsed="false">
      <c r="A21" s="22" t="s">
        <v>58</v>
      </c>
      <c r="B21" s="4" t="s">
        <v>59</v>
      </c>
      <c r="C21" s="5" t="n">
        <v>89</v>
      </c>
      <c r="D21" s="23" t="n">
        <v>0.80172957391226</v>
      </c>
    </row>
    <row r="22" customFormat="false" ht="14.25" hidden="false" customHeight="true" outlineLevel="0" collapsed="false">
      <c r="A22" s="22" t="s">
        <v>60</v>
      </c>
      <c r="B22" s="4" t="s">
        <v>61</v>
      </c>
      <c r="C22" s="5" t="n">
        <v>79</v>
      </c>
      <c r="D22" s="23" t="n">
        <v>0.629081063863673</v>
      </c>
    </row>
    <row r="23" customFormat="false" ht="14.25" hidden="false" customHeight="true" outlineLevel="0" collapsed="false">
      <c r="A23" s="22" t="s">
        <v>62</v>
      </c>
      <c r="B23" s="4" t="s">
        <v>63</v>
      </c>
      <c r="C23" s="5" t="n">
        <v>74</v>
      </c>
      <c r="D23" s="23" t="n">
        <v>0.949082980633577</v>
      </c>
    </row>
    <row r="24" customFormat="false" ht="14.25" hidden="false" customHeight="true" outlineLevel="0" collapsed="false">
      <c r="A24" s="22" t="s">
        <v>64</v>
      </c>
      <c r="B24" s="4" t="s">
        <v>65</v>
      </c>
      <c r="C24" s="5" t="n">
        <v>35</v>
      </c>
      <c r="D24" s="23" t="n">
        <v>0.38109756097561</v>
      </c>
    </row>
    <row r="25" customFormat="false" ht="14.25" hidden="false" customHeight="true" outlineLevel="0" collapsed="false">
      <c r="A25" s="22" t="s">
        <v>66</v>
      </c>
      <c r="B25" s="26" t="s">
        <v>67</v>
      </c>
      <c r="C25" s="5" t="n">
        <v>8</v>
      </c>
      <c r="D25" s="23" t="n">
        <v>0.158667195557319</v>
      </c>
    </row>
    <row r="26" customFormat="false" ht="14.25" hidden="false" customHeight="true" outlineLevel="0" collapsed="false">
      <c r="A26" s="22" t="s">
        <v>68</v>
      </c>
      <c r="B26" s="26" t="s">
        <v>69</v>
      </c>
      <c r="C26" s="5" t="n">
        <v>3</v>
      </c>
      <c r="D26" s="23" t="n">
        <v>0.0961846745751844</v>
      </c>
    </row>
    <row r="27" customFormat="false" ht="14.25" hidden="false" customHeight="true" outlineLevel="0" collapsed="false">
      <c r="A27" s="22" t="s">
        <v>70</v>
      </c>
      <c r="B27" s="26" t="s">
        <v>71</v>
      </c>
      <c r="C27" s="5" t="n">
        <v>0</v>
      </c>
      <c r="D27" s="23" t="n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customFormat="false" ht="12.75" hidden="false" customHeight="true" outlineLevel="0" collapsed="false">
      <c r="A28" s="4" t="s">
        <v>17</v>
      </c>
    </row>
    <row r="29" customFormat="false" ht="12.75" hidden="false" customHeight="true" outlineLevel="0" collapsed="false">
      <c r="A29" s="4" t="s">
        <v>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30.79"/>
    <col collapsed="false" customWidth="true" hidden="false" outlineLevel="0" max="5" min="2" style="3" width="16.19"/>
  </cols>
  <sheetData>
    <row r="1" customFormat="false" ht="12.75" hidden="false" customHeight="true" outlineLevel="0" collapsed="false">
      <c r="A1" s="4" t="s">
        <v>72</v>
      </c>
    </row>
    <row r="2" customFormat="false" ht="12.75" hidden="false" customHeight="true" outlineLevel="0" collapsed="false">
      <c r="E2" s="27" t="s">
        <v>73</v>
      </c>
    </row>
    <row r="3" customFormat="false" ht="14.25" hidden="false" customHeight="true" outlineLevel="0" collapsed="false">
      <c r="A3" s="28" t="s">
        <v>74</v>
      </c>
      <c r="B3" s="29" t="s">
        <v>75</v>
      </c>
      <c r="C3" s="29"/>
      <c r="D3" s="29"/>
      <c r="E3" s="29"/>
      <c r="G3" s="25"/>
    </row>
    <row r="4" customFormat="false" ht="27.75" hidden="false" customHeight="true" outlineLevel="0" collapsed="false">
      <c r="A4" s="28"/>
      <c r="B4" s="30" t="s">
        <v>76</v>
      </c>
      <c r="C4" s="30" t="s">
        <v>77</v>
      </c>
      <c r="D4" s="30" t="s">
        <v>78</v>
      </c>
      <c r="E4" s="30" t="s">
        <v>79</v>
      </c>
    </row>
    <row r="5" customFormat="false" ht="12.75" hidden="false" customHeight="true" outlineLevel="0" collapsed="false">
      <c r="A5" s="4" t="s">
        <v>10</v>
      </c>
      <c r="B5" s="31" t="n">
        <v>23.3595800524934</v>
      </c>
      <c r="C5" s="31" t="n">
        <v>46.7191601049869</v>
      </c>
      <c r="D5" s="31" t="n">
        <v>26.246719160105</v>
      </c>
      <c r="E5" s="31" t="n">
        <v>3.6745406824147</v>
      </c>
    </row>
    <row r="6" customFormat="false" ht="12.75" hidden="false" customHeight="true" outlineLevel="0" collapsed="false">
      <c r="A6" s="4" t="s">
        <v>5</v>
      </c>
      <c r="B6" s="31" t="n">
        <v>49.6551724137931</v>
      </c>
      <c r="C6" s="31" t="n">
        <v>31.0344827586207</v>
      </c>
      <c r="D6" s="31" t="n">
        <v>14.8275862068966</v>
      </c>
      <c r="E6" s="31" t="n">
        <v>4.48275862068966</v>
      </c>
    </row>
    <row r="7" customFormat="false" ht="12.75" hidden="false" customHeight="true" outlineLevel="0" collapsed="false">
      <c r="A7" s="4" t="s">
        <v>80</v>
      </c>
      <c r="B7" s="31" t="n">
        <v>34.7242921013413</v>
      </c>
      <c r="C7" s="31" t="n">
        <v>39.9403874813711</v>
      </c>
      <c r="D7" s="31" t="n">
        <v>21.3114754098361</v>
      </c>
      <c r="E7" s="31" t="n">
        <v>4.02384500745157</v>
      </c>
    </row>
    <row r="8" customFormat="false" ht="12.75" hidden="false" customHeight="true" outlineLevel="0" collapsed="false">
      <c r="A8" s="4" t="s">
        <v>81</v>
      </c>
      <c r="B8" s="31" t="n">
        <v>82.9773819843959</v>
      </c>
      <c r="C8" s="31" t="n">
        <v>14.1359782939104</v>
      </c>
      <c r="D8" s="31" t="n">
        <v>2.57028022021323</v>
      </c>
      <c r="E8" s="31" t="n">
        <v>0.316359501480472</v>
      </c>
    </row>
    <row r="9" customFormat="false" ht="12.75" hidden="false" customHeight="true" outlineLevel="0" collapsed="false">
      <c r="A9" s="32" t="s">
        <v>82</v>
      </c>
      <c r="B9" s="32"/>
      <c r="C9" s="32"/>
      <c r="D9" s="32"/>
      <c r="E9" s="32"/>
    </row>
    <row r="10" customFormat="false" ht="12.75" hidden="false" customHeight="true" outlineLevel="0" collapsed="false">
      <c r="A10" s="4" t="s">
        <v>18</v>
      </c>
    </row>
    <row r="14" customFormat="false" ht="12.75" hidden="false" customHeight="true" outlineLevel="0" collapsed="false">
      <c r="A14" s="12"/>
    </row>
    <row r="35" customFormat="false" ht="12.75" hidden="false" customHeight="true" outlineLevel="0" collapsed="false">
      <c r="H35" s="4"/>
    </row>
    <row r="36" customFormat="false" ht="12.75" hidden="false" customHeight="true" outlineLevel="0" collapsed="false">
      <c r="H36" s="4"/>
    </row>
  </sheetData>
  <mergeCells count="2">
    <mergeCell ref="A3:A4"/>
    <mergeCell ref="B3:E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46.12"/>
    <col collapsed="false" customWidth="true" hidden="false" outlineLevel="0" max="3" min="2" style="3" width="13.01"/>
    <col collapsed="false" customWidth="true" hidden="false" outlineLevel="0" max="5" min="5" style="3" width="15.44"/>
    <col collapsed="false" customWidth="true" hidden="false" outlineLevel="0" max="6" min="6" style="3" width="19.48"/>
    <col collapsed="false" customWidth="true" hidden="false" outlineLevel="0" max="17" min="17" style="3" width="10.66"/>
  </cols>
  <sheetData>
    <row r="1" customFormat="false" ht="12.75" hidden="false" customHeight="true" outlineLevel="0" collapsed="false">
      <c r="A1" s="4" t="s">
        <v>83</v>
      </c>
    </row>
    <row r="3" customFormat="false" ht="27.75" hidden="false" customHeight="true" outlineLevel="0" collapsed="false">
      <c r="A3" s="33" t="s">
        <v>84</v>
      </c>
      <c r="B3" s="33" t="s">
        <v>85</v>
      </c>
      <c r="C3" s="30" t="s">
        <v>81</v>
      </c>
    </row>
    <row r="4" customFormat="false" ht="12.75" hidden="false" customHeight="true" outlineLevel="0" collapsed="false">
      <c r="A4" s="34" t="s">
        <v>86</v>
      </c>
      <c r="B4" s="35" t="n">
        <v>21.5716974699881</v>
      </c>
      <c r="C4" s="35" t="n">
        <v>42.3</v>
      </c>
      <c r="K4" s="36"/>
      <c r="L4" s="4"/>
      <c r="M4" s="4"/>
      <c r="N4" s="4"/>
      <c r="O4" s="4"/>
      <c r="P4" s="4"/>
    </row>
    <row r="5" customFormat="false" ht="12.75" hidden="false" customHeight="true" outlineLevel="0" collapsed="false">
      <c r="A5" s="34" t="s">
        <v>87</v>
      </c>
      <c r="B5" s="35"/>
      <c r="C5" s="35"/>
      <c r="K5" s="4"/>
      <c r="L5" s="4"/>
      <c r="M5" s="4"/>
      <c r="N5" s="4"/>
      <c r="O5" s="4"/>
      <c r="P5" s="4"/>
    </row>
    <row r="6" customFormat="false" ht="12.75" hidden="false" customHeight="true" outlineLevel="0" collapsed="false">
      <c r="A6" s="37" t="s">
        <v>88</v>
      </c>
      <c r="B6" s="31" t="n">
        <v>18.4716561367339</v>
      </c>
      <c r="C6" s="31" t="n">
        <v>26.7</v>
      </c>
      <c r="K6" s="4"/>
      <c r="L6" s="4"/>
      <c r="M6" s="4"/>
      <c r="N6" s="4"/>
      <c r="O6" s="4"/>
      <c r="P6" s="4"/>
    </row>
    <row r="7" customFormat="false" ht="12.75" hidden="false" customHeight="true" outlineLevel="0" collapsed="false">
      <c r="A7" s="37" t="s">
        <v>89</v>
      </c>
      <c r="B7" s="31" t="n">
        <v>52.2808130897578</v>
      </c>
      <c r="C7" s="31" t="n">
        <v>46.2</v>
      </c>
    </row>
    <row r="8" customFormat="false" ht="12.75" hidden="false" customHeight="true" outlineLevel="0" collapsed="false">
      <c r="A8" s="37" t="s">
        <v>90</v>
      </c>
      <c r="B8" s="31" t="n">
        <v>29.2475307735083</v>
      </c>
      <c r="C8" s="31" t="n">
        <v>27.1</v>
      </c>
    </row>
    <row r="9" customFormat="false" ht="12.75" hidden="false" customHeight="true" outlineLevel="0" collapsed="false">
      <c r="A9" s="34" t="s">
        <v>91</v>
      </c>
      <c r="B9" s="35"/>
      <c r="C9" s="35"/>
    </row>
    <row r="10" customFormat="false" ht="12.75" hidden="false" customHeight="true" outlineLevel="0" collapsed="false">
      <c r="A10" s="37" t="s">
        <v>92</v>
      </c>
      <c r="B10" s="31" t="n">
        <v>0.239899316915829</v>
      </c>
      <c r="C10" s="31" t="n">
        <v>0.6</v>
      </c>
    </row>
    <row r="11" customFormat="false" ht="12.75" hidden="false" customHeight="true" outlineLevel="0" collapsed="false">
      <c r="A11" s="37" t="s">
        <v>93</v>
      </c>
      <c r="B11" s="31" t="n">
        <v>20.9365066618771</v>
      </c>
      <c r="C11" s="31" t="n">
        <v>11.2</v>
      </c>
    </row>
    <row r="12" customFormat="false" ht="12.75" hidden="false" customHeight="true" outlineLevel="0" collapsed="false">
      <c r="A12" s="37" t="s">
        <v>94</v>
      </c>
      <c r="B12" s="31" t="n">
        <v>40.3849357485259</v>
      </c>
      <c r="C12" s="31" t="n">
        <v>19.4</v>
      </c>
    </row>
    <row r="13" customFormat="false" ht="12.75" hidden="false" customHeight="true" outlineLevel="0" collapsed="false">
      <c r="A13" s="37" t="s">
        <v>95</v>
      </c>
      <c r="B13" s="31" t="n">
        <v>5.90100219621003</v>
      </c>
      <c r="C13" s="31" t="n">
        <v>29.2</v>
      </c>
    </row>
    <row r="14" customFormat="false" ht="12.75" hidden="false" customHeight="true" outlineLevel="0" collapsed="false">
      <c r="A14" s="37" t="s">
        <v>96</v>
      </c>
      <c r="B14" s="31" t="n">
        <v>28.6415589145656</v>
      </c>
      <c r="C14" s="31" t="n">
        <v>26.7</v>
      </c>
    </row>
    <row r="15" customFormat="false" ht="12.75" hidden="false" customHeight="true" outlineLevel="0" collapsed="false">
      <c r="A15" s="37" t="s">
        <v>97</v>
      </c>
      <c r="B15" s="31" t="n">
        <v>3.89609716190552</v>
      </c>
      <c r="C15" s="31" t="n">
        <v>12.9</v>
      </c>
    </row>
    <row r="16" customFormat="false" ht="12.75" hidden="false" customHeight="true" outlineLevel="0" collapsed="false">
      <c r="A16" s="34" t="s">
        <v>98</v>
      </c>
      <c r="B16" s="35" t="n">
        <v>27.0134665524985</v>
      </c>
      <c r="C16" s="35" t="n">
        <v>19.6501172374783</v>
      </c>
    </row>
    <row r="17" customFormat="false" ht="12.75" hidden="false" customHeight="true" outlineLevel="0" collapsed="false">
      <c r="A17" s="32" t="s">
        <v>17</v>
      </c>
      <c r="B17" s="32"/>
      <c r="C17" s="32"/>
    </row>
    <row r="18" customFormat="false" ht="12.75" hidden="false" customHeight="true" outlineLevel="0" collapsed="false">
      <c r="A18" s="4" t="s">
        <v>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62.42"/>
    <col collapsed="false" customWidth="true" hidden="false" outlineLevel="0" max="5" min="2" style="3" width="8.55"/>
    <col collapsed="false" customWidth="true" hidden="false" outlineLevel="0" max="6" min="6" style="3" width="11.12"/>
  </cols>
  <sheetData>
    <row r="1" customFormat="false" ht="12.75" hidden="false" customHeight="true" outlineLevel="0" collapsed="false">
      <c r="A1" s="4" t="s">
        <v>99</v>
      </c>
    </row>
    <row r="3" customFormat="false" ht="54.75" hidden="false" customHeight="true" outlineLevel="0" collapsed="false">
      <c r="A3" s="33" t="s">
        <v>100</v>
      </c>
      <c r="B3" s="33" t="s">
        <v>4</v>
      </c>
      <c r="C3" s="33" t="s">
        <v>101</v>
      </c>
      <c r="D3" s="33" t="s">
        <v>102</v>
      </c>
      <c r="E3" s="30" t="s">
        <v>103</v>
      </c>
    </row>
    <row r="4" customFormat="false" ht="27.75" hidden="false" customHeight="true" outlineLevel="0" collapsed="false">
      <c r="A4" s="12" t="s">
        <v>104</v>
      </c>
      <c r="B4" s="38" t="n">
        <v>2350</v>
      </c>
      <c r="C4" s="38" t="n">
        <v>97.9609175870858</v>
      </c>
      <c r="D4" s="38" t="n">
        <v>2.03908241291419</v>
      </c>
      <c r="E4" s="38" t="n">
        <v>20.490117932607</v>
      </c>
    </row>
    <row r="5" customFormat="false" ht="27.75" hidden="false" customHeight="true" outlineLevel="0" collapsed="false">
      <c r="A5" s="12" t="s">
        <v>105</v>
      </c>
      <c r="B5" s="38" t="n">
        <v>2200</v>
      </c>
      <c r="C5" s="38" t="n">
        <v>62.7272727272727</v>
      </c>
      <c r="D5" s="38" t="n">
        <v>37.2727272727273</v>
      </c>
      <c r="E5" s="38" t="n">
        <v>19.8542583400903</v>
      </c>
    </row>
    <row r="6" customFormat="false" ht="27.75" hidden="false" customHeight="true" outlineLevel="0" collapsed="false">
      <c r="A6" s="12" t="s">
        <v>106</v>
      </c>
      <c r="B6" s="38" t="n">
        <v>1510</v>
      </c>
      <c r="C6" s="38" t="n">
        <v>91.523178807947</v>
      </c>
      <c r="D6" s="38" t="n">
        <v>8.47682119205298</v>
      </c>
      <c r="E6" s="38" t="n">
        <v>22.3650211872355</v>
      </c>
    </row>
    <row r="7" customFormat="false" ht="14.25" hidden="false" customHeight="true" outlineLevel="0" collapsed="false">
      <c r="A7" s="12" t="s">
        <v>107</v>
      </c>
      <c r="B7" s="38" t="n">
        <v>1320</v>
      </c>
      <c r="C7" s="38" t="n">
        <v>83.5347432024169</v>
      </c>
      <c r="D7" s="38" t="n">
        <v>16.4652567975831</v>
      </c>
      <c r="E7" s="38" t="n">
        <v>18.8891172945609</v>
      </c>
    </row>
    <row r="8" customFormat="false" ht="14.25" hidden="false" customHeight="true" outlineLevel="0" collapsed="false">
      <c r="A8" s="12" t="s">
        <v>108</v>
      </c>
      <c r="B8" s="38" t="n">
        <v>1230</v>
      </c>
      <c r="C8" s="38" t="n">
        <v>95.7757920389927</v>
      </c>
      <c r="D8" s="38" t="n">
        <v>4.22420796100731</v>
      </c>
      <c r="E8" s="38" t="n">
        <v>32.8091501366382</v>
      </c>
    </row>
    <row r="9" customFormat="false" ht="27.75" hidden="false" customHeight="true" outlineLevel="0" collapsed="false">
      <c r="A9" s="12" t="s">
        <v>109</v>
      </c>
      <c r="B9" s="38" t="n">
        <v>1070</v>
      </c>
      <c r="C9" s="38" t="n">
        <v>90.5253283302064</v>
      </c>
      <c r="D9" s="38" t="n">
        <v>9.47467166979362</v>
      </c>
      <c r="E9" s="38" t="n">
        <v>21.1180995541022</v>
      </c>
    </row>
    <row r="10" customFormat="false" ht="27.75" hidden="false" customHeight="true" outlineLevel="0" collapsed="false">
      <c r="A10" s="12" t="s">
        <v>110</v>
      </c>
      <c r="B10" s="38" t="n">
        <v>930</v>
      </c>
      <c r="C10" s="38" t="n">
        <v>50.1075268817204</v>
      </c>
      <c r="D10" s="38" t="n">
        <v>49.8924731182796</v>
      </c>
      <c r="E10" s="38" t="n">
        <v>20.8637223393958</v>
      </c>
    </row>
    <row r="11" customFormat="false" ht="14.25" hidden="false" customHeight="true" outlineLevel="0" collapsed="false">
      <c r="A11" s="12" t="s">
        <v>111</v>
      </c>
      <c r="B11" s="38" t="n">
        <v>840</v>
      </c>
      <c r="C11" s="38" t="n">
        <v>57.9761904761905</v>
      </c>
      <c r="D11" s="38" t="n">
        <v>42.0238095238095</v>
      </c>
      <c r="E11" s="38" t="n">
        <v>14.8019471905921</v>
      </c>
    </row>
    <row r="12" customFormat="false" ht="27.75" hidden="false" customHeight="true" outlineLevel="0" collapsed="false">
      <c r="A12" s="12" t="s">
        <v>112</v>
      </c>
      <c r="B12" s="38" t="n">
        <v>690</v>
      </c>
      <c r="C12" s="38" t="n">
        <v>45.3757225433526</v>
      </c>
      <c r="D12" s="38" t="n">
        <v>54.6242774566474</v>
      </c>
      <c r="E12" s="38" t="n">
        <v>29.57011992042</v>
      </c>
    </row>
    <row r="13" customFormat="false" ht="27.75" hidden="false" customHeight="true" outlineLevel="0" collapsed="false">
      <c r="A13" s="12" t="s">
        <v>113</v>
      </c>
      <c r="B13" s="38" t="n">
        <v>630</v>
      </c>
      <c r="C13" s="38" t="n">
        <v>80.5732484076433</v>
      </c>
      <c r="D13" s="38" t="n">
        <v>19.4267515923567</v>
      </c>
      <c r="E13" s="38" t="n">
        <v>34.1554175401806</v>
      </c>
    </row>
    <row r="14" customFormat="false" ht="12.75" hidden="false" customHeight="true" outlineLevel="0" collapsed="false">
      <c r="A14" s="4" t="s">
        <v>17</v>
      </c>
    </row>
    <row r="15" customFormat="false" ht="12.75" hidden="false" customHeight="true" outlineLevel="0" collapsed="false">
      <c r="A15" s="4" t="s">
        <v>114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B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5" zeroHeight="false" outlineLevelRow="0" outlineLevelCol="0"/>
  <cols>
    <col collapsed="false" customWidth="true" hidden="false" outlineLevel="0" max="1" min="1" style="3" width="29.03"/>
    <col collapsed="false" customWidth="true" hidden="false" outlineLevel="0" max="2" min="2" style="3" width="9.62"/>
    <col collapsed="false" customWidth="true" hidden="false" outlineLevel="0" max="3" min="3" style="3" width="75.71"/>
    <col collapsed="false" customWidth="true" hidden="false" outlineLevel="0" max="16384" min="16383" style="3" width="10.66"/>
  </cols>
  <sheetData>
    <row r="1" customFormat="false" ht="12.75" hidden="false" customHeight="true" outlineLevel="0" collapsed="false">
      <c r="A1" s="31" t="s">
        <v>115</v>
      </c>
      <c r="B1" s="4"/>
      <c r="XFB1" s="4"/>
    </row>
    <row r="2" customFormat="false" ht="12.75" hidden="false" customHeight="true" outlineLevel="0" collapsed="false">
      <c r="A2" s="12"/>
      <c r="B2" s="4"/>
      <c r="XFB2" s="4"/>
    </row>
    <row r="3" customFormat="false" ht="12.75" hidden="false" customHeight="true" outlineLevel="0" collapsed="false">
      <c r="A3" s="28" t="s">
        <v>3</v>
      </c>
      <c r="B3" s="39" t="s">
        <v>116</v>
      </c>
      <c r="C3" s="39"/>
      <c r="XFB3" s="4"/>
    </row>
    <row r="4" customFormat="false" ht="12.75" hidden="false" customHeight="true" outlineLevel="0" collapsed="false">
      <c r="A4" s="28"/>
      <c r="B4" s="40" t="s">
        <v>117</v>
      </c>
      <c r="C4" s="4" t="s">
        <v>118</v>
      </c>
    </row>
    <row r="5" customFormat="false" ht="12.75" hidden="false" customHeight="true" outlineLevel="0" collapsed="false">
      <c r="A5" s="28" t="s">
        <v>119</v>
      </c>
      <c r="B5" s="41" t="s">
        <v>120</v>
      </c>
      <c r="C5" s="14" t="s">
        <v>121</v>
      </c>
    </row>
    <row r="6" customFormat="false" ht="12.75" hidden="false" customHeight="true" outlineLevel="0" collapsed="false">
      <c r="A6" s="28"/>
      <c r="B6" s="42" t="s">
        <v>122</v>
      </c>
      <c r="C6" s="4" t="s">
        <v>123</v>
      </c>
    </row>
    <row r="7" customFormat="false" ht="12.75" hidden="false" customHeight="true" outlineLevel="0" collapsed="false">
      <c r="A7" s="28"/>
      <c r="B7" s="42" t="s">
        <v>124</v>
      </c>
      <c r="C7" s="4" t="s">
        <v>125</v>
      </c>
    </row>
    <row r="8" customFormat="false" ht="12.75" hidden="false" customHeight="true" outlineLevel="0" collapsed="false">
      <c r="A8" s="28"/>
      <c r="B8" s="42" t="s">
        <v>126</v>
      </c>
      <c r="C8" s="4" t="s">
        <v>127</v>
      </c>
    </row>
    <row r="9" customFormat="false" ht="12.75" hidden="false" customHeight="true" outlineLevel="0" collapsed="false">
      <c r="A9" s="28"/>
      <c r="B9" s="42" t="s">
        <v>128</v>
      </c>
      <c r="C9" s="4" t="s">
        <v>129</v>
      </c>
    </row>
    <row r="10" customFormat="false" ht="12.75" hidden="false" customHeight="true" outlineLevel="0" collapsed="false">
      <c r="A10" s="28"/>
      <c r="B10" s="42" t="s">
        <v>130</v>
      </c>
      <c r="C10" s="4" t="s">
        <v>131</v>
      </c>
    </row>
    <row r="11" customFormat="false" ht="12.75" hidden="false" customHeight="true" outlineLevel="0" collapsed="false">
      <c r="A11" s="28"/>
      <c r="B11" s="42" t="s">
        <v>132</v>
      </c>
      <c r="C11" s="4" t="s">
        <v>133</v>
      </c>
    </row>
    <row r="12" customFormat="false" ht="12.75" hidden="false" customHeight="true" outlineLevel="0" collapsed="false">
      <c r="A12" s="28"/>
      <c r="B12" s="42" t="s">
        <v>134</v>
      </c>
      <c r="C12" s="4" t="s">
        <v>135</v>
      </c>
    </row>
    <row r="13" customFormat="false" ht="13.5" hidden="false" customHeight="true" outlineLevel="0" collapsed="false">
      <c r="A13" s="28" t="s">
        <v>7</v>
      </c>
      <c r="B13" s="41" t="s">
        <v>136</v>
      </c>
      <c r="C13" s="14" t="s">
        <v>137</v>
      </c>
    </row>
    <row r="14" customFormat="false" ht="13.5" hidden="false" customHeight="true" outlineLevel="0" collapsed="false">
      <c r="A14" s="28"/>
      <c r="B14" s="42" t="s">
        <v>138</v>
      </c>
      <c r="C14" s="4" t="s">
        <v>139</v>
      </c>
    </row>
    <row r="15" customFormat="false" ht="13.5" hidden="false" customHeight="true" outlineLevel="0" collapsed="false">
      <c r="A15" s="28"/>
      <c r="B15" s="42" t="s">
        <v>140</v>
      </c>
      <c r="C15" s="4" t="s">
        <v>141</v>
      </c>
    </row>
    <row r="16" customFormat="false" ht="13.5" hidden="false" customHeight="true" outlineLevel="0" collapsed="false">
      <c r="A16" s="28"/>
      <c r="B16" s="42" t="s">
        <v>142</v>
      </c>
      <c r="C16" s="4" t="s">
        <v>143</v>
      </c>
    </row>
    <row r="17" customFormat="false" ht="13.5" hidden="false" customHeight="true" outlineLevel="0" collapsed="false">
      <c r="A17" s="28"/>
      <c r="B17" s="42" t="s">
        <v>144</v>
      </c>
      <c r="C17" s="4" t="s">
        <v>145</v>
      </c>
    </row>
    <row r="18" customFormat="false" ht="12.75" hidden="false" customHeight="true" outlineLevel="0" collapsed="false">
      <c r="A18" s="28"/>
      <c r="B18" s="42" t="s">
        <v>146</v>
      </c>
      <c r="C18" s="4" t="s">
        <v>147</v>
      </c>
    </row>
    <row r="19" customFormat="false" ht="14.25" hidden="false" customHeight="true" outlineLevel="0" collapsed="false">
      <c r="A19" s="33" t="s">
        <v>8</v>
      </c>
      <c r="B19" s="4" t="s">
        <v>148</v>
      </c>
      <c r="C19" s="4" t="s">
        <v>149</v>
      </c>
      <c r="XFB19" s="4"/>
    </row>
    <row r="20" customFormat="false" ht="12.75" hidden="false" customHeight="true" outlineLevel="0" collapsed="false">
      <c r="A20" s="28" t="s">
        <v>9</v>
      </c>
      <c r="B20" s="14" t="s">
        <v>150</v>
      </c>
      <c r="C20" s="14" t="s">
        <v>151</v>
      </c>
    </row>
    <row r="21" customFormat="false" ht="12.75" hidden="false" customHeight="true" outlineLevel="0" collapsed="false">
      <c r="A21" s="28"/>
      <c r="B21" s="4" t="s">
        <v>152</v>
      </c>
      <c r="C21" s="4" t="s">
        <v>153</v>
      </c>
    </row>
    <row r="22" customFormat="false" ht="12.75" hidden="false" customHeight="true" outlineLevel="0" collapsed="false">
      <c r="A22" s="28"/>
      <c r="B22" s="4" t="s">
        <v>154</v>
      </c>
      <c r="C22" s="4" t="s">
        <v>155</v>
      </c>
    </row>
    <row r="23" customFormat="false" ht="12.75" hidden="false" customHeight="true" outlineLevel="0" collapsed="false">
      <c r="A23" s="28"/>
      <c r="B23" s="4" t="s">
        <v>156</v>
      </c>
      <c r="C23" s="4" t="s">
        <v>157</v>
      </c>
    </row>
    <row r="24" customFormat="false" ht="12.75" hidden="false" customHeight="true" outlineLevel="0" collapsed="false">
      <c r="A24" s="28"/>
      <c r="B24" s="4" t="s">
        <v>158</v>
      </c>
      <c r="C24" s="4" t="s">
        <v>159</v>
      </c>
    </row>
    <row r="25" customFormat="false" ht="12.75" hidden="false" customHeight="true" outlineLevel="0" collapsed="false">
      <c r="A25" s="28"/>
      <c r="B25" s="4" t="s">
        <v>160</v>
      </c>
      <c r="C25" s="4" t="s">
        <v>161</v>
      </c>
    </row>
    <row r="26" customFormat="false" ht="14.25" hidden="false" customHeight="true" outlineLevel="0" collapsed="false">
      <c r="A26" s="4" t="s">
        <v>162</v>
      </c>
    </row>
    <row r="27" customFormat="false" ht="12.75" hidden="false" customHeight="true" outlineLevel="0" collapsed="false">
      <c r="A27" s="43"/>
    </row>
  </sheetData>
  <mergeCells count="5">
    <mergeCell ref="A3:A4"/>
    <mergeCell ref="B3:C3"/>
    <mergeCell ref="A5:A12"/>
    <mergeCell ref="A13:A18"/>
    <mergeCell ref="A20:A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24.39"/>
    <col collapsed="false" customWidth="true" hidden="false" outlineLevel="0" max="2" min="2" style="3" width="17.29"/>
    <col collapsed="false" customWidth="true" hidden="false" outlineLevel="0" max="3" min="3" style="3" width="9.28"/>
    <col collapsed="false" customWidth="true" hidden="false" outlineLevel="0" max="4" min="4" style="3" width="11.39"/>
    <col collapsed="false" customWidth="true" hidden="false" outlineLevel="0" max="5" min="5" style="3" width="16.29"/>
    <col collapsed="false" customWidth="true" hidden="false" outlineLevel="0" max="6" min="6" style="3" width="11.39"/>
    <col collapsed="false" customWidth="true" hidden="false" outlineLevel="0" max="7" min="7" style="3" width="22.75"/>
    <col collapsed="false" customWidth="true" hidden="false" outlineLevel="0" max="8" min="8" style="3" width="20.84"/>
    <col collapsed="false" customWidth="true" hidden="false" outlineLevel="0" max="16384" min="16384" style="3" width="10.66"/>
  </cols>
  <sheetData>
    <row r="1" customFormat="false" ht="12.75" hidden="false" customHeight="true" outlineLevel="0" collapsed="false">
      <c r="A1" s="31" t="s">
        <v>163</v>
      </c>
    </row>
    <row r="4" customFormat="false" ht="14.25" hidden="false" customHeight="true" outlineLevel="0" collapsed="false">
      <c r="A4" s="44" t="s">
        <v>164</v>
      </c>
      <c r="B4" s="45" t="s">
        <v>165</v>
      </c>
      <c r="C4" s="45"/>
      <c r="D4" s="45" t="s">
        <v>166</v>
      </c>
      <c r="E4" s="45"/>
      <c r="F4" s="45"/>
      <c r="G4" s="45"/>
      <c r="H4" s="45"/>
    </row>
    <row r="5" customFormat="false" ht="108.75" hidden="false" customHeight="true" outlineLevel="0" collapsed="false">
      <c r="A5" s="44"/>
      <c r="B5" s="20" t="s">
        <v>167</v>
      </c>
      <c r="C5" s="20" t="s">
        <v>168</v>
      </c>
      <c r="D5" s="20" t="s">
        <v>81</v>
      </c>
      <c r="E5" s="20" t="s">
        <v>169</v>
      </c>
      <c r="F5" s="20" t="s">
        <v>170</v>
      </c>
      <c r="G5" s="20" t="s">
        <v>171</v>
      </c>
      <c r="H5" s="46" t="s">
        <v>172</v>
      </c>
      <c r="XDZ5" s="38"/>
      <c r="XEA5" s="38"/>
      <c r="XEB5" s="38"/>
      <c r="XEC5" s="38"/>
      <c r="XED5" s="38"/>
      <c r="XEE5" s="38"/>
      <c r="XEF5" s="38"/>
      <c r="XEG5" s="38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A5" s="47"/>
      <c r="XFB5" s="47"/>
      <c r="XFC5" s="47"/>
    </row>
    <row r="6" customFormat="false" ht="14.25" hidden="false" customHeight="true" outlineLevel="0" collapsed="false">
      <c r="A6" s="48" t="s">
        <v>173</v>
      </c>
      <c r="B6" s="48" t="n">
        <v>5419</v>
      </c>
      <c r="C6" s="48" t="n">
        <f aca="false">(B6/B$6)*100</f>
        <v>100</v>
      </c>
      <c r="D6" s="48" t="n">
        <v>18148422</v>
      </c>
      <c r="E6" s="48" t="n">
        <v>100</v>
      </c>
      <c r="F6" s="48" t="n">
        <v>203843</v>
      </c>
      <c r="G6" s="48" t="n">
        <v>100</v>
      </c>
      <c r="H6" s="49" t="n">
        <v>1.12319958175978</v>
      </c>
    </row>
    <row r="7" customFormat="false" ht="14.25" hidden="false" customHeight="true" outlineLevel="0" collapsed="false">
      <c r="A7" s="5" t="s">
        <v>174</v>
      </c>
      <c r="B7" s="5" t="n">
        <v>797</v>
      </c>
      <c r="C7" s="5" t="n">
        <f aca="false">(B7/B$6)*100</f>
        <v>14.7075106108138</v>
      </c>
      <c r="D7" s="5" t="n">
        <v>2296786</v>
      </c>
      <c r="E7" s="5" t="n">
        <v>12.655568621889</v>
      </c>
      <c r="F7" s="5" t="n">
        <v>34000</v>
      </c>
      <c r="G7" s="5" t="n">
        <v>16.6795033432593</v>
      </c>
      <c r="H7" s="50" t="n">
        <v>1.4803294690929</v>
      </c>
    </row>
    <row r="8" customFormat="false" ht="14.25" hidden="false" customHeight="true" outlineLevel="0" collapsed="false">
      <c r="A8" s="5" t="s">
        <v>175</v>
      </c>
      <c r="B8" s="5" t="n">
        <v>710</v>
      </c>
      <c r="C8" s="5" t="n">
        <f aca="false">(B8/B$6)*100</f>
        <v>13.1020483484038</v>
      </c>
      <c r="D8" s="5" t="n">
        <v>1425583</v>
      </c>
      <c r="E8" s="5" t="n">
        <v>7.85513473292609</v>
      </c>
      <c r="F8" s="5" t="n">
        <v>15326</v>
      </c>
      <c r="G8" s="5" t="n">
        <v>7.51853141878799</v>
      </c>
      <c r="H8" s="50" t="n">
        <v>1.0750689367087</v>
      </c>
    </row>
    <row r="9" customFormat="false" ht="14.25" hidden="false" customHeight="true" outlineLevel="0" collapsed="false">
      <c r="A9" s="5" t="s">
        <v>176</v>
      </c>
      <c r="B9" s="5" t="n">
        <v>642</v>
      </c>
      <c r="C9" s="5" t="n">
        <f aca="false">(B9/B$6)*100</f>
        <v>11.8472042812327</v>
      </c>
      <c r="D9" s="5" t="n">
        <v>1485168</v>
      </c>
      <c r="E9" s="5" t="n">
        <v>8.18345528883999</v>
      </c>
      <c r="F9" s="5" t="n">
        <v>14647</v>
      </c>
      <c r="G9" s="5" t="n">
        <v>7.18543192555055</v>
      </c>
      <c r="H9" s="50" t="n">
        <v>0.986218394148002</v>
      </c>
    </row>
    <row r="10" customFormat="false" ht="14.25" hidden="false" customHeight="true" outlineLevel="0" collapsed="false">
      <c r="A10" s="5" t="s">
        <v>177</v>
      </c>
      <c r="B10" s="5" t="n">
        <v>606</v>
      </c>
      <c r="C10" s="5" t="n">
        <f aca="false">(B10/B$6)*100</f>
        <v>11.182875069201</v>
      </c>
      <c r="D10" s="5" t="n">
        <v>4736202</v>
      </c>
      <c r="E10" s="5" t="n">
        <v>26.0970457927417</v>
      </c>
      <c r="F10" s="5" t="n">
        <v>51044</v>
      </c>
      <c r="G10" s="5" t="n">
        <v>25.0408402545096</v>
      </c>
      <c r="H10" s="50" t="n">
        <v>1.07774119431561</v>
      </c>
    </row>
    <row r="11" customFormat="false" ht="14.25" hidden="false" customHeight="true" outlineLevel="0" collapsed="false">
      <c r="A11" s="5" t="s">
        <v>178</v>
      </c>
      <c r="B11" s="5" t="n">
        <v>581</v>
      </c>
      <c r="C11" s="5" t="n">
        <f aca="false">(B11/B$6)*100</f>
        <v>10.7215353386234</v>
      </c>
      <c r="D11" s="5" t="n">
        <v>1338449</v>
      </c>
      <c r="E11" s="5" t="n">
        <v>7.37501585537299</v>
      </c>
      <c r="F11" s="5" t="n">
        <v>15572</v>
      </c>
      <c r="G11" s="5" t="n">
        <v>7.63921253121275</v>
      </c>
      <c r="H11" s="50" t="n">
        <v>1.16343618621255</v>
      </c>
    </row>
    <row r="12" customFormat="false" ht="14.25" hidden="false" customHeight="true" outlineLevel="0" collapsed="false">
      <c r="A12" s="5" t="s">
        <v>179</v>
      </c>
      <c r="B12" s="5" t="n">
        <v>377</v>
      </c>
      <c r="C12" s="5" t="n">
        <f aca="false">(B12/B$6)*100</f>
        <v>6.95700313711017</v>
      </c>
      <c r="D12" s="5" t="n">
        <v>1341720</v>
      </c>
      <c r="E12" s="5" t="n">
        <v>7.39303946095148</v>
      </c>
      <c r="F12" s="5" t="n">
        <v>13672</v>
      </c>
      <c r="G12" s="5" t="n">
        <v>6.7071226385012</v>
      </c>
      <c r="H12" s="50" t="n">
        <v>1.018990549444</v>
      </c>
    </row>
    <row r="13" customFormat="false" ht="14.25" hidden="false" customHeight="true" outlineLevel="0" collapsed="false">
      <c r="A13" s="5" t="s">
        <v>180</v>
      </c>
      <c r="B13" s="5" t="n">
        <v>366</v>
      </c>
      <c r="C13" s="5" t="n">
        <f aca="false">(B13/B$6)*100</f>
        <v>6.75401365565603</v>
      </c>
      <c r="D13" s="5" t="n">
        <v>1402243</v>
      </c>
      <c r="E13" s="5" t="n">
        <v>7.72652851030244</v>
      </c>
      <c r="F13" s="5" t="n">
        <v>11956</v>
      </c>
      <c r="G13" s="5" t="n">
        <v>5.86529829329435</v>
      </c>
      <c r="H13" s="50" t="n">
        <v>0.852633958593482</v>
      </c>
    </row>
    <row r="14" customFormat="false" ht="14.25" hidden="false" customHeight="true" outlineLevel="0" collapsed="false">
      <c r="A14" s="5" t="s">
        <v>181</v>
      </c>
      <c r="B14" s="5" t="n">
        <v>272</v>
      </c>
      <c r="C14" s="5" t="n">
        <f aca="false">(B14/B$6)*100</f>
        <v>5.01937626868426</v>
      </c>
      <c r="D14" s="5" t="n">
        <v>1093249</v>
      </c>
      <c r="E14" s="5" t="n">
        <v>6.02393420210308</v>
      </c>
      <c r="F14" s="5" t="n">
        <v>9059</v>
      </c>
      <c r="G14" s="5" t="n">
        <v>4.44410649372311</v>
      </c>
      <c r="H14" s="50" t="n">
        <v>0.828630988914694</v>
      </c>
    </row>
    <row r="15" customFormat="false" ht="14.25" hidden="false" customHeight="true" outlineLevel="0" collapsed="false">
      <c r="A15" s="48" t="s">
        <v>182</v>
      </c>
      <c r="B15" s="48" t="n">
        <v>266</v>
      </c>
      <c r="C15" s="48" t="n">
        <f aca="false">(B15/B$6)*100</f>
        <v>4.90865473334564</v>
      </c>
      <c r="D15" s="48" t="n">
        <v>814263</v>
      </c>
      <c r="E15" s="48" t="n">
        <v>4.48668760292217</v>
      </c>
      <c r="F15" s="48" t="n">
        <v>17139</v>
      </c>
      <c r="G15" s="48" t="n">
        <v>8.4079414058859</v>
      </c>
      <c r="H15" s="49" t="n">
        <v>2.1048481878705</v>
      </c>
    </row>
    <row r="16" customFormat="false" ht="14.25" hidden="false" customHeight="true" outlineLevel="0" collapsed="false">
      <c r="A16" s="5" t="s">
        <v>183</v>
      </c>
      <c r="B16" s="5" t="n">
        <v>259</v>
      </c>
      <c r="C16" s="5" t="n">
        <f aca="false">(B16/B$6)*100</f>
        <v>4.77947960878391</v>
      </c>
      <c r="D16" s="5" t="n">
        <v>649621</v>
      </c>
      <c r="E16" s="5" t="n">
        <v>3.57949027193659</v>
      </c>
      <c r="F16" s="5" t="n">
        <v>3994</v>
      </c>
      <c r="G16" s="5" t="n">
        <v>1.95935106920522</v>
      </c>
      <c r="H16" s="50" t="n">
        <v>0.614820025830446</v>
      </c>
    </row>
    <row r="17" customFormat="false" ht="14.25" hidden="false" customHeight="true" outlineLevel="0" collapsed="false">
      <c r="A17" s="5" t="s">
        <v>184</v>
      </c>
      <c r="B17" s="5" t="n">
        <v>246</v>
      </c>
      <c r="C17" s="5" t="n">
        <f aca="false">(B17/B$6)*100</f>
        <v>4.53958294888356</v>
      </c>
      <c r="D17" s="5" t="n">
        <v>867026</v>
      </c>
      <c r="E17" s="5" t="n">
        <v>4.77741811381728</v>
      </c>
      <c r="F17" s="5" t="n">
        <v>4925</v>
      </c>
      <c r="G17" s="5" t="n">
        <v>2.41607511663388</v>
      </c>
      <c r="H17" s="50" t="n">
        <v>0.568033715251907</v>
      </c>
    </row>
    <row r="18" customFormat="false" ht="14.25" hidden="false" customHeight="true" outlineLevel="0" collapsed="false">
      <c r="A18" s="5" t="s">
        <v>185</v>
      </c>
      <c r="B18" s="5" t="n">
        <v>239</v>
      </c>
      <c r="C18" s="5" t="n">
        <f aca="false">(B18/B$6)*100</f>
        <v>4.41040782432183</v>
      </c>
      <c r="D18" s="5" t="n">
        <v>617484</v>
      </c>
      <c r="E18" s="5" t="n">
        <v>3.40241151544746</v>
      </c>
      <c r="F18" s="5" t="n">
        <v>11372</v>
      </c>
      <c r="G18" s="5" t="n">
        <v>5.57880329469248</v>
      </c>
      <c r="H18" s="50" t="n">
        <v>1.84166715250922</v>
      </c>
    </row>
    <row r="19" customFormat="false" ht="14.25" hidden="false" customHeight="true" outlineLevel="0" collapsed="false">
      <c r="A19" s="5" t="s">
        <v>186</v>
      </c>
      <c r="B19" s="5" t="n">
        <v>58</v>
      </c>
      <c r="C19" s="5" t="n">
        <f aca="false">(B19/B$6)*100</f>
        <v>1.07030817494003</v>
      </c>
      <c r="D19" s="5" t="n">
        <v>80628</v>
      </c>
      <c r="E19" s="5" t="n">
        <v>0.444270030749781</v>
      </c>
      <c r="F19" s="5" t="n">
        <v>1137</v>
      </c>
      <c r="G19" s="5" t="n">
        <v>0.5577822147437</v>
      </c>
      <c r="H19" s="50" t="n">
        <v>1.41018008632237</v>
      </c>
    </row>
    <row r="20" customFormat="false" ht="12.75" hidden="false" customHeight="true" outlineLevel="0" collapsed="false">
      <c r="A20" s="31" t="s">
        <v>17</v>
      </c>
    </row>
    <row r="21" customFormat="false" ht="12.75" hidden="false" customHeight="true" outlineLevel="0" collapsed="false">
      <c r="A21" s="31" t="s">
        <v>187</v>
      </c>
      <c r="K21" s="31"/>
      <c r="L21" s="31"/>
      <c r="M21" s="31"/>
    </row>
  </sheetData>
  <mergeCells count="3">
    <mergeCell ref="A4:A5"/>
    <mergeCell ref="B4:C4"/>
    <mergeCell ref="D4:H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Claire Godin</cp:lastModifiedBy>
  <dcterms:modified xsi:type="dcterms:W3CDTF">2025-06-13T10:47:10Z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